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1"/>
  </bookViews>
  <sheets>
    <sheet name="附件1" sheetId="1" r:id="rId1"/>
    <sheet name="附件2" sheetId="2" r:id="rId2"/>
  </sheets>
  <definedNames>
    <definedName name="_xlnm.Print_Titles" localSheetId="0">'附件1'!$4:$5</definedName>
    <definedName name="_xlnm.Print_Titles" localSheetId="1">'附件2'!$4:$5</definedName>
  </definedNames>
  <calcPr fullCalcOnLoad="1"/>
</workbook>
</file>

<file path=xl/sharedStrings.xml><?xml version="1.0" encoding="utf-8"?>
<sst xmlns="http://schemas.openxmlformats.org/spreadsheetml/2006/main" count="122" uniqueCount="95">
  <si>
    <t>附件1</t>
  </si>
  <si>
    <t>2021年下陆区一般公共预算收支调整情况表</t>
  </si>
  <si>
    <t>单位：万元</t>
  </si>
  <si>
    <t>收入项目</t>
  </si>
  <si>
    <t>支出项目</t>
  </si>
  <si>
    <t>项目</t>
  </si>
  <si>
    <t>年初
预算数</t>
  </si>
  <si>
    <t>调整
预算数</t>
  </si>
  <si>
    <t>一、一般公共预算收入</t>
  </si>
  <si>
    <t>一、一般公共预算支出</t>
  </si>
  <si>
    <t>1、税收收入</t>
  </si>
  <si>
    <t>1、一般公共服务支出</t>
  </si>
  <si>
    <t xml:space="preserve">    增值税</t>
  </si>
  <si>
    <t>2、国防支出</t>
  </si>
  <si>
    <t xml:space="preserve">    企业所得税</t>
  </si>
  <si>
    <t>3、公共安全支出</t>
  </si>
  <si>
    <t xml:space="preserve">    个人所得税</t>
  </si>
  <si>
    <t>4、教育支出</t>
  </si>
  <si>
    <t xml:space="preserve">    城市维护建设税</t>
  </si>
  <si>
    <t>5、科学技术支出</t>
  </si>
  <si>
    <t xml:space="preserve">    房产税</t>
  </si>
  <si>
    <t>6、文化旅游体育与传媒支出</t>
  </si>
  <si>
    <t xml:space="preserve">    印花税</t>
  </si>
  <si>
    <t>7、社会保障和就业支出</t>
  </si>
  <si>
    <t xml:space="preserve">    城镇土地使用税</t>
  </si>
  <si>
    <t>8、卫生健康支出</t>
  </si>
  <si>
    <t xml:space="preserve">    土地增值税</t>
  </si>
  <si>
    <t>9、节能环保支出</t>
  </si>
  <si>
    <t xml:space="preserve">    耕地占用税</t>
  </si>
  <si>
    <t>10、城乡社区支出</t>
  </si>
  <si>
    <t xml:space="preserve">    契税</t>
  </si>
  <si>
    <t>11、农林水支出</t>
  </si>
  <si>
    <t xml:space="preserve">    环境保护税</t>
  </si>
  <si>
    <t>12、资源勘探信息等支出</t>
  </si>
  <si>
    <t>2、非税收入</t>
  </si>
  <si>
    <t>13、商业服务业等支出</t>
  </si>
  <si>
    <t xml:space="preserve">    专项收入</t>
  </si>
  <si>
    <t>14、援助其他地区支出</t>
  </si>
  <si>
    <t xml:space="preserve">    行政事业性收费收入</t>
  </si>
  <si>
    <t>15、自然资源海洋气象等支出</t>
  </si>
  <si>
    <t xml:space="preserve">    罚没收入</t>
  </si>
  <si>
    <t>16、住房保障支出</t>
  </si>
  <si>
    <t xml:space="preserve">    国有资源（资产）有偿使用收入</t>
  </si>
  <si>
    <t>17、灾害防治及应急管理支出</t>
  </si>
  <si>
    <t>18、预备费</t>
  </si>
  <si>
    <t>二、转移性收入</t>
  </si>
  <si>
    <t>19、其他支出</t>
  </si>
  <si>
    <t>1、上级补助收入</t>
  </si>
  <si>
    <t>20、债务付息支出</t>
  </si>
  <si>
    <t>（1）返还性收入</t>
  </si>
  <si>
    <t>21、债务发行费用支出</t>
  </si>
  <si>
    <t>（2）一般转移支付收入</t>
  </si>
  <si>
    <t>二、转移性支出</t>
  </si>
  <si>
    <t>（3）专项转移支付收入</t>
  </si>
  <si>
    <t>1、上解上级支出</t>
  </si>
  <si>
    <t>2、债务转贷收入</t>
  </si>
  <si>
    <t>（1）体制上解</t>
  </si>
  <si>
    <t>3、上年结转</t>
  </si>
  <si>
    <t>（2）其他上解</t>
  </si>
  <si>
    <t>4、调入资金</t>
  </si>
  <si>
    <t>2、债务还本支出</t>
  </si>
  <si>
    <t>5、动用预算稳定调节基金</t>
  </si>
  <si>
    <t>3、划转开发区基数</t>
  </si>
  <si>
    <t>4、结转下年支出</t>
  </si>
  <si>
    <t>收入总计</t>
  </si>
  <si>
    <t>支出总计</t>
  </si>
  <si>
    <t>附件2</t>
  </si>
  <si>
    <t>2021年下陆区一般公共预算支出调整预算情况表</t>
  </si>
  <si>
    <t>支出科目名称</t>
  </si>
  <si>
    <t>变动项目</t>
  </si>
  <si>
    <t>说明</t>
  </si>
  <si>
    <t>小计</t>
  </si>
  <si>
    <t>一般债券项目</t>
  </si>
  <si>
    <t>转移支付项目</t>
  </si>
  <si>
    <t>本级安排项目</t>
  </si>
  <si>
    <t>合计</t>
  </si>
  <si>
    <t>增加政务中心建设新增一般债券支出380万元；减少一般性支出及非必需、非刚性支出等252万元</t>
  </si>
  <si>
    <t>减少一般性支出等82万元</t>
  </si>
  <si>
    <t>增加墨斗山小学、广州路小学建设新增一般债券支出750万元；根据省财政厅要求，市县级财政支出不再按权责发生制列支，减少相应支出1834万元</t>
  </si>
  <si>
    <t>减少产业扶持资金等本级安排支出979万元</t>
  </si>
  <si>
    <t>增加建党100周年活动经费等本级安排支出38万元</t>
  </si>
  <si>
    <t>减少企业职工养老保险上级转移支付支出42320万元；根据省财政厅要求，市县级财政支出不再按权责发生制列支，减少相应支出1650万元</t>
  </si>
  <si>
    <t>增加村医退出补助经费、疾控经费等本级安排支出206万元；减少上级转移支付支出161万元</t>
  </si>
  <si>
    <t>增加污水管网建设新增一般债券支出905万元；增加中央基建上级转移支付支出2100万元</t>
  </si>
  <si>
    <t>根据省财政厅要求，市县级财政支出不再按权责发生制列支，减少相应支出1217万元，增加消化历史暂付款支出2000万元</t>
  </si>
  <si>
    <t>增加小型水库安全运行项目新增一般债券支出79万元；减少上级转移支付支出80万元；减少本级安排非必需、非刚性支出117万元</t>
  </si>
  <si>
    <t>增加企业发展资金上级转移支付支出195万元</t>
  </si>
  <si>
    <t>增加服务业发展等上级转移支付支出315万元</t>
  </si>
  <si>
    <t>增加罗田县援助帮扶资金500万元；减少利川对口援助资金41万元</t>
  </si>
  <si>
    <t>增加矿山地质保护治理上级转移支付支出9万元</t>
  </si>
  <si>
    <t>增加长宇新城保障性住房建设新增一般债券支出1772万元；减少上级转移支付支出354万元；根据省财政厅要求，市县级财政支出不再按权责发生制列支，减少相应支出1455万元</t>
  </si>
  <si>
    <t>增加自然灾害防治上级转移支付支出150万；增加消防专项经费等299万元</t>
  </si>
  <si>
    <t>根据实际情况，调整至其他科目</t>
  </si>
  <si>
    <t>增加市级结算转贷债券付息支出50万元</t>
  </si>
  <si>
    <t>减少市级结算转贷债券发行费支出6万元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</si>
</sst>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0"/>
      <color rgb="FF000000"/>
      <name val="宋体"/>
      <family val="0"/>
    </font>
    <font>
      <sz val="11"/>
      <color theme="1"/>
      <name val="黑体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9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8" fillId="2" borderId="1" applyNumberFormat="0" applyAlignment="0" applyProtection="0"/>
    <xf numFmtId="0" fontId="25" fillId="8" borderId="6" applyNumberFormat="0" applyAlignment="0" applyProtection="0"/>
    <xf numFmtId="0" fontId="3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Protection="0">
      <alignment/>
    </xf>
  </cellStyleXfs>
  <cellXfs count="42">
    <xf numFmtId="0" fontId="0" fillId="0" borderId="0" xfId="0" applyAlignment="1">
      <alignment vertical="center"/>
    </xf>
    <xf numFmtId="0" fontId="1" fillId="0" borderId="0" xfId="69" applyFont="1">
      <alignment vertical="center"/>
      <protection/>
    </xf>
    <xf numFmtId="0" fontId="2" fillId="0" borderId="0" xfId="69" applyFont="1">
      <alignment vertical="center"/>
      <protection/>
    </xf>
    <xf numFmtId="0" fontId="30" fillId="0" borderId="0" xfId="69">
      <alignment vertical="center"/>
      <protection/>
    </xf>
    <xf numFmtId="0" fontId="30" fillId="0" borderId="0" xfId="69" applyAlignment="1">
      <alignment vertical="center" wrapText="1"/>
      <protection/>
    </xf>
    <xf numFmtId="0" fontId="31" fillId="0" borderId="0" xfId="69" applyFont="1">
      <alignment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0" xfId="69" applyFont="1" applyAlignment="1">
      <alignment horizontal="center" vertical="center" wrapText="1"/>
      <protection/>
    </xf>
    <xf numFmtId="0" fontId="6" fillId="0" borderId="0" xfId="69" applyFont="1" applyAlignment="1">
      <alignment horizontal="right" vertical="center"/>
      <protection/>
    </xf>
    <xf numFmtId="0" fontId="6" fillId="0" borderId="0" xfId="69" applyFont="1" applyAlignment="1">
      <alignment horizontal="right" vertical="center" wrapText="1"/>
      <protection/>
    </xf>
    <xf numFmtId="0" fontId="1" fillId="0" borderId="9" xfId="69" applyFont="1" applyBorder="1" applyAlignment="1">
      <alignment horizontal="center" vertical="center"/>
      <protection/>
    </xf>
    <xf numFmtId="0" fontId="1" fillId="0" borderId="9" xfId="69" applyFont="1" applyBorder="1" applyAlignment="1">
      <alignment horizontal="center" vertical="center" wrapText="1"/>
      <protection/>
    </xf>
    <xf numFmtId="0" fontId="1" fillId="0" borderId="9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center" vertical="center"/>
      <protection/>
    </xf>
    <xf numFmtId="176" fontId="2" fillId="0" borderId="9" xfId="69" applyNumberFormat="1" applyFont="1" applyBorder="1" applyAlignment="1">
      <alignment horizontal="center" vertical="center" wrapText="1"/>
      <protection/>
    </xf>
    <xf numFmtId="0" fontId="2" fillId="0" borderId="9" xfId="69" applyFont="1" applyBorder="1" applyAlignment="1">
      <alignment vertical="center" wrapText="1"/>
      <protection/>
    </xf>
    <xf numFmtId="0" fontId="2" fillId="0" borderId="9" xfId="69" applyFont="1" applyBorder="1" applyAlignment="1">
      <alignment horizontal="left" vertical="center" wrapText="1"/>
      <protection/>
    </xf>
    <xf numFmtId="0" fontId="2" fillId="0" borderId="9" xfId="69" applyFont="1" applyBorder="1" applyAlignment="1">
      <alignment horizontal="center" vertical="center" wrapText="1"/>
      <protection/>
    </xf>
    <xf numFmtId="0" fontId="32" fillId="0" borderId="9" xfId="69" applyFont="1" applyBorder="1" applyAlignment="1">
      <alignment vertical="center" wrapText="1"/>
      <protection/>
    </xf>
    <xf numFmtId="0" fontId="2" fillId="0" borderId="9" xfId="69" applyFont="1" applyFill="1" applyBorder="1" applyAlignment="1">
      <alignment vertical="center" wrapText="1"/>
      <protection/>
    </xf>
    <xf numFmtId="0" fontId="30" fillId="0" borderId="0" xfId="69" applyAlignment="1">
      <alignment horizontal="left" vertical="center"/>
      <protection/>
    </xf>
    <xf numFmtId="0" fontId="33" fillId="0" borderId="0" xfId="69" applyFont="1">
      <alignment vertical="center"/>
      <protection/>
    </xf>
    <xf numFmtId="0" fontId="1" fillId="0" borderId="0" xfId="69" applyFont="1" applyFill="1">
      <alignment vertical="center"/>
      <protection/>
    </xf>
    <xf numFmtId="0" fontId="2" fillId="0" borderId="0" xfId="69" applyFont="1" applyFill="1">
      <alignment vertical="center"/>
      <protection/>
    </xf>
    <xf numFmtId="0" fontId="30" fillId="0" borderId="0" xfId="69" applyFill="1">
      <alignment vertical="center"/>
      <protection/>
    </xf>
    <xf numFmtId="0" fontId="31" fillId="0" borderId="0" xfId="69" applyFont="1" applyFill="1">
      <alignment vertical="center"/>
      <protection/>
    </xf>
    <xf numFmtId="0" fontId="5" fillId="0" borderId="0" xfId="69" applyFont="1" applyFill="1" applyAlignment="1">
      <alignment horizontal="center" vertical="center"/>
      <protection/>
    </xf>
    <xf numFmtId="0" fontId="6" fillId="0" borderId="11" xfId="69" applyFont="1" applyFill="1" applyBorder="1" applyAlignment="1">
      <alignment horizontal="right" vertical="center"/>
      <protection/>
    </xf>
    <xf numFmtId="0" fontId="1" fillId="0" borderId="12" xfId="69" applyFont="1" applyFill="1" applyBorder="1" applyAlignment="1">
      <alignment horizontal="center" vertical="center"/>
      <protection/>
    </xf>
    <xf numFmtId="0" fontId="1" fillId="0" borderId="13" xfId="69" applyFont="1" applyFill="1" applyBorder="1" applyAlignment="1">
      <alignment horizontal="center" vertical="center"/>
      <protection/>
    </xf>
    <xf numFmtId="0" fontId="1" fillId="0" borderId="9" xfId="69" applyFont="1" applyFill="1" applyBorder="1" applyAlignment="1">
      <alignment horizontal="center" vertical="center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8" fillId="0" borderId="9" xfId="69" applyFont="1" applyFill="1" applyBorder="1" applyAlignment="1">
      <alignment horizontal="left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9" fillId="0" borderId="9" xfId="69" applyFont="1" applyFill="1" applyBorder="1" applyAlignment="1">
      <alignment horizontal="left" vertical="center" wrapText="1"/>
      <protection/>
    </xf>
    <xf numFmtId="0" fontId="2" fillId="0" borderId="9" xfId="69" applyFont="1" applyFill="1" applyBorder="1" applyAlignment="1">
      <alignment horizontal="left" vertical="center" wrapText="1"/>
      <protection/>
    </xf>
    <xf numFmtId="0" fontId="10" fillId="0" borderId="9" xfId="69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34" fillId="0" borderId="9" xfId="69" applyFont="1" applyFill="1" applyBorder="1" applyAlignment="1">
      <alignment horizontal="left" vertical="center" wrapText="1"/>
      <protection/>
    </xf>
    <xf numFmtId="0" fontId="10" fillId="0" borderId="9" xfId="69" applyFont="1" applyFill="1" applyBorder="1" applyAlignment="1">
      <alignment horizontal="center" vertical="center" wrapText="1"/>
      <protection/>
    </xf>
    <xf numFmtId="0" fontId="9" fillId="0" borderId="9" xfId="69" applyFont="1" applyFill="1" applyBorder="1" applyAlignment="1">
      <alignment horizontal="center" vertical="center" wrapText="1"/>
      <protection/>
    </xf>
    <xf numFmtId="0" fontId="30" fillId="0" borderId="0" xfId="69" applyFill="1" applyAlignment="1">
      <alignment horizontal="left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16年专项预算汇总表（2016.1.14向市局上报数据）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3" xfId="67"/>
    <cellStyle name="常规 4" xfId="68"/>
    <cellStyle name="常规 5" xfId="69"/>
    <cellStyle name="常规_2016年预算（正式）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3" sqref="A3:F3"/>
    </sheetView>
  </sheetViews>
  <sheetFormatPr defaultColWidth="9.00390625" defaultRowHeight="27" customHeight="1"/>
  <cols>
    <col min="1" max="1" width="21.125" style="24" customWidth="1"/>
    <col min="2" max="3" width="9.625" style="24" customWidth="1"/>
    <col min="4" max="4" width="22.375" style="24" customWidth="1"/>
    <col min="5" max="6" width="9.625" style="24" customWidth="1"/>
    <col min="7" max="16384" width="9.00390625" style="24" customWidth="1"/>
  </cols>
  <sheetData>
    <row r="1" ht="21" customHeight="1">
      <c r="A1" s="25" t="s">
        <v>0</v>
      </c>
    </row>
    <row r="2" spans="1:6" ht="22.5" customHeight="1">
      <c r="A2" s="26" t="s">
        <v>1</v>
      </c>
      <c r="B2" s="26"/>
      <c r="C2" s="26"/>
      <c r="D2" s="26"/>
      <c r="E2" s="26"/>
      <c r="F2" s="26"/>
    </row>
    <row r="3" spans="1:6" ht="21" customHeight="1">
      <c r="A3" s="27" t="s">
        <v>2</v>
      </c>
      <c r="B3" s="27"/>
      <c r="C3" s="27"/>
      <c r="D3" s="27"/>
      <c r="E3" s="27"/>
      <c r="F3" s="27"/>
    </row>
    <row r="4" spans="1:6" s="22" customFormat="1" ht="27" customHeight="1">
      <c r="A4" s="28" t="s">
        <v>3</v>
      </c>
      <c r="B4" s="29"/>
      <c r="C4" s="29"/>
      <c r="D4" s="30" t="s">
        <v>4</v>
      </c>
      <c r="E4" s="30"/>
      <c r="F4" s="30"/>
    </row>
    <row r="5" spans="1:6" s="22" customFormat="1" ht="27" customHeight="1">
      <c r="A5" s="31" t="s">
        <v>5</v>
      </c>
      <c r="B5" s="31" t="s">
        <v>6</v>
      </c>
      <c r="C5" s="31" t="s">
        <v>7</v>
      </c>
      <c r="D5" s="31" t="s">
        <v>5</v>
      </c>
      <c r="E5" s="31" t="s">
        <v>6</v>
      </c>
      <c r="F5" s="31" t="s">
        <v>7</v>
      </c>
    </row>
    <row r="6" spans="1:6" s="23" customFormat="1" ht="27" customHeight="1">
      <c r="A6" s="32" t="s">
        <v>8</v>
      </c>
      <c r="B6" s="33">
        <f>B7+B19</f>
        <v>62000</v>
      </c>
      <c r="C6" s="33">
        <f>C7+C19</f>
        <v>70000</v>
      </c>
      <c r="D6" s="32" t="s">
        <v>9</v>
      </c>
      <c r="E6" s="33">
        <f>SUM(E7:E27)</f>
        <v>120000</v>
      </c>
      <c r="F6" s="33">
        <f>SUM(F7:F27)</f>
        <v>78000</v>
      </c>
    </row>
    <row r="7" spans="1:6" s="23" customFormat="1" ht="27" customHeight="1">
      <c r="A7" s="34" t="s">
        <v>10</v>
      </c>
      <c r="B7" s="33">
        <f>SUM(B8:B18)</f>
        <v>58000</v>
      </c>
      <c r="C7" s="33">
        <f>SUM(C8:C18)</f>
        <v>63740</v>
      </c>
      <c r="D7" s="35" t="s">
        <v>11</v>
      </c>
      <c r="E7" s="33">
        <v>13903</v>
      </c>
      <c r="F7" s="33">
        <v>14031</v>
      </c>
    </row>
    <row r="8" spans="1:6" s="23" customFormat="1" ht="27" customHeight="1">
      <c r="A8" s="35" t="s">
        <v>12</v>
      </c>
      <c r="B8" s="33">
        <v>23900</v>
      </c>
      <c r="C8" s="33">
        <v>31000</v>
      </c>
      <c r="D8" s="35" t="s">
        <v>13</v>
      </c>
      <c r="E8" s="33">
        <v>5</v>
      </c>
      <c r="F8" s="33">
        <v>5</v>
      </c>
    </row>
    <row r="9" spans="1:6" s="23" customFormat="1" ht="27" customHeight="1">
      <c r="A9" s="35" t="s">
        <v>14</v>
      </c>
      <c r="B9" s="33">
        <v>5300</v>
      </c>
      <c r="C9" s="33">
        <v>7400</v>
      </c>
      <c r="D9" s="35" t="s">
        <v>15</v>
      </c>
      <c r="E9" s="33">
        <v>1482</v>
      </c>
      <c r="F9" s="33">
        <v>1400</v>
      </c>
    </row>
    <row r="10" spans="1:6" s="23" customFormat="1" ht="27" customHeight="1">
      <c r="A10" s="35" t="s">
        <v>16</v>
      </c>
      <c r="B10" s="33">
        <v>2600</v>
      </c>
      <c r="C10" s="33">
        <v>2010</v>
      </c>
      <c r="D10" s="35" t="s">
        <v>17</v>
      </c>
      <c r="E10" s="33">
        <v>21519</v>
      </c>
      <c r="F10" s="33">
        <v>20435</v>
      </c>
    </row>
    <row r="11" spans="1:6" s="23" customFormat="1" ht="27" customHeight="1">
      <c r="A11" s="35" t="s">
        <v>18</v>
      </c>
      <c r="B11" s="33">
        <v>3700</v>
      </c>
      <c r="C11" s="33">
        <v>4300</v>
      </c>
      <c r="D11" s="35" t="s">
        <v>19</v>
      </c>
      <c r="E11" s="33">
        <v>2545</v>
      </c>
      <c r="F11" s="33">
        <v>1566</v>
      </c>
    </row>
    <row r="12" spans="1:6" s="23" customFormat="1" ht="27" customHeight="1">
      <c r="A12" s="35" t="s">
        <v>20</v>
      </c>
      <c r="B12" s="33">
        <v>2800</v>
      </c>
      <c r="C12" s="33">
        <v>3400</v>
      </c>
      <c r="D12" s="35" t="s">
        <v>21</v>
      </c>
      <c r="E12" s="33">
        <v>226</v>
      </c>
      <c r="F12" s="33">
        <v>264</v>
      </c>
    </row>
    <row r="13" spans="1:6" s="23" customFormat="1" ht="27" customHeight="1">
      <c r="A13" s="35" t="s">
        <v>22</v>
      </c>
      <c r="B13" s="33">
        <v>1050</v>
      </c>
      <c r="C13" s="33">
        <v>1200</v>
      </c>
      <c r="D13" s="35" t="s">
        <v>23</v>
      </c>
      <c r="E13" s="33">
        <v>53563</v>
      </c>
      <c r="F13" s="33">
        <v>9593</v>
      </c>
    </row>
    <row r="14" spans="1:6" s="23" customFormat="1" ht="27" customHeight="1">
      <c r="A14" s="35" t="s">
        <v>24</v>
      </c>
      <c r="B14" s="33">
        <v>2350</v>
      </c>
      <c r="C14" s="33">
        <v>2500</v>
      </c>
      <c r="D14" s="35" t="s">
        <v>25</v>
      </c>
      <c r="E14" s="33">
        <v>4453</v>
      </c>
      <c r="F14" s="33">
        <v>4498</v>
      </c>
    </row>
    <row r="15" spans="1:6" s="23" customFormat="1" ht="27" customHeight="1">
      <c r="A15" s="35" t="s">
        <v>26</v>
      </c>
      <c r="B15" s="33">
        <v>8150</v>
      </c>
      <c r="C15" s="33">
        <v>6500</v>
      </c>
      <c r="D15" s="35" t="s">
        <v>27</v>
      </c>
      <c r="E15" s="33">
        <v>2992</v>
      </c>
      <c r="F15" s="33">
        <v>5997</v>
      </c>
    </row>
    <row r="16" spans="1:6" s="23" customFormat="1" ht="27" customHeight="1">
      <c r="A16" s="35" t="s">
        <v>28</v>
      </c>
      <c r="B16" s="33">
        <v>900</v>
      </c>
      <c r="C16" s="33">
        <v>810</v>
      </c>
      <c r="D16" s="35" t="s">
        <v>29</v>
      </c>
      <c r="E16" s="33">
        <v>11005</v>
      </c>
      <c r="F16" s="33">
        <v>11788</v>
      </c>
    </row>
    <row r="17" spans="1:6" s="23" customFormat="1" ht="27" customHeight="1">
      <c r="A17" s="35" t="s">
        <v>30</v>
      </c>
      <c r="B17" s="33">
        <v>7100</v>
      </c>
      <c r="C17" s="33">
        <v>4600</v>
      </c>
      <c r="D17" s="35" t="s">
        <v>31</v>
      </c>
      <c r="E17" s="33">
        <v>731</v>
      </c>
      <c r="F17" s="33">
        <v>613</v>
      </c>
    </row>
    <row r="18" spans="1:6" s="23" customFormat="1" ht="27" customHeight="1">
      <c r="A18" s="35" t="s">
        <v>32</v>
      </c>
      <c r="B18" s="33">
        <v>150</v>
      </c>
      <c r="C18" s="33">
        <v>20</v>
      </c>
      <c r="D18" s="35" t="s">
        <v>33</v>
      </c>
      <c r="E18" s="33">
        <v>256</v>
      </c>
      <c r="F18" s="33">
        <v>451</v>
      </c>
    </row>
    <row r="19" spans="1:6" s="23" customFormat="1" ht="27" customHeight="1">
      <c r="A19" s="34" t="s">
        <v>34</v>
      </c>
      <c r="B19" s="33">
        <f>SUM(B20:B23)</f>
        <v>4000</v>
      </c>
      <c r="C19" s="33">
        <f>SUM(C20:C23)</f>
        <v>6260</v>
      </c>
      <c r="D19" s="35" t="s">
        <v>35</v>
      </c>
      <c r="E19" s="33"/>
      <c r="F19" s="33">
        <v>315</v>
      </c>
    </row>
    <row r="20" spans="1:6" s="23" customFormat="1" ht="27" customHeight="1">
      <c r="A20" s="35" t="s">
        <v>36</v>
      </c>
      <c r="B20" s="33">
        <v>1500</v>
      </c>
      <c r="C20" s="33">
        <v>1960</v>
      </c>
      <c r="D20" s="35" t="s">
        <v>37</v>
      </c>
      <c r="E20" s="33">
        <v>61</v>
      </c>
      <c r="F20" s="33">
        <v>520</v>
      </c>
    </row>
    <row r="21" spans="1:6" s="23" customFormat="1" ht="27" customHeight="1">
      <c r="A21" s="35" t="s">
        <v>38</v>
      </c>
      <c r="B21" s="33">
        <v>180</v>
      </c>
      <c r="C21" s="33">
        <v>170</v>
      </c>
      <c r="D21" s="35" t="s">
        <v>39</v>
      </c>
      <c r="E21" s="33"/>
      <c r="F21" s="33">
        <v>9</v>
      </c>
    </row>
    <row r="22" spans="1:6" s="23" customFormat="1" ht="27" customHeight="1">
      <c r="A22" s="35" t="s">
        <v>40</v>
      </c>
      <c r="B22" s="33">
        <v>520</v>
      </c>
      <c r="C22" s="33">
        <v>400</v>
      </c>
      <c r="D22" s="35" t="s">
        <v>41</v>
      </c>
      <c r="E22" s="33">
        <v>4545</v>
      </c>
      <c r="F22" s="33">
        <v>4508</v>
      </c>
    </row>
    <row r="23" spans="1:6" s="23" customFormat="1" ht="27" customHeight="1">
      <c r="A23" s="35" t="s">
        <v>42</v>
      </c>
      <c r="B23" s="33">
        <v>1800</v>
      </c>
      <c r="C23" s="36">
        <v>3730</v>
      </c>
      <c r="D23" s="35" t="s">
        <v>43</v>
      </c>
      <c r="E23" s="33">
        <v>672</v>
      </c>
      <c r="F23" s="33">
        <v>1121</v>
      </c>
    </row>
    <row r="24" spans="1:6" s="23" customFormat="1" ht="27" customHeight="1">
      <c r="A24" s="35"/>
      <c r="B24" s="33"/>
      <c r="C24" s="36"/>
      <c r="D24" s="35" t="s">
        <v>44</v>
      </c>
      <c r="E24" s="33">
        <v>1200</v>
      </c>
      <c r="F24" s="33">
        <v>0</v>
      </c>
    </row>
    <row r="25" spans="1:6" s="23" customFormat="1" ht="27" customHeight="1">
      <c r="A25" s="32" t="s">
        <v>45</v>
      </c>
      <c r="B25" s="33">
        <f>B26+B30+B31+B32+B33</f>
        <v>89819</v>
      </c>
      <c r="C25" s="33">
        <f>C26+C30+C31+C32+C33</f>
        <v>59424</v>
      </c>
      <c r="D25" s="35" t="s">
        <v>46</v>
      </c>
      <c r="E25" s="33">
        <v>16</v>
      </c>
      <c r="F25" s="33">
        <v>16</v>
      </c>
    </row>
    <row r="26" spans="1:6" s="23" customFormat="1" ht="27" customHeight="1">
      <c r="A26" s="34" t="s">
        <v>47</v>
      </c>
      <c r="B26" s="33">
        <f>SUM(B27:B29)</f>
        <v>81313</v>
      </c>
      <c r="C26" s="33">
        <f>SUM(C27:C29)</f>
        <v>47186</v>
      </c>
      <c r="D26" s="35" t="s">
        <v>48</v>
      </c>
      <c r="E26" s="33">
        <v>810</v>
      </c>
      <c r="F26" s="33">
        <v>860</v>
      </c>
    </row>
    <row r="27" spans="1:6" s="23" customFormat="1" ht="27" customHeight="1">
      <c r="A27" s="35" t="s">
        <v>49</v>
      </c>
      <c r="B27" s="33">
        <v>3753</v>
      </c>
      <c r="C27" s="33">
        <v>3753</v>
      </c>
      <c r="D27" s="35" t="s">
        <v>50</v>
      </c>
      <c r="E27" s="33">
        <v>16</v>
      </c>
      <c r="F27" s="33">
        <v>10</v>
      </c>
    </row>
    <row r="28" spans="1:6" s="23" customFormat="1" ht="27" customHeight="1">
      <c r="A28" s="35" t="s">
        <v>51</v>
      </c>
      <c r="B28" s="33">
        <v>69335</v>
      </c>
      <c r="C28" s="33">
        <v>29501</v>
      </c>
      <c r="D28" s="32" t="s">
        <v>52</v>
      </c>
      <c r="E28" s="33">
        <f>E29+E32+E33</f>
        <v>31819</v>
      </c>
      <c r="F28" s="33">
        <f>F29+F32+F33+F34</f>
        <v>51424</v>
      </c>
    </row>
    <row r="29" spans="1:6" s="23" customFormat="1" ht="27" customHeight="1">
      <c r="A29" s="35" t="s">
        <v>53</v>
      </c>
      <c r="B29" s="33">
        <v>8225</v>
      </c>
      <c r="C29" s="37">
        <v>13932</v>
      </c>
      <c r="D29" s="34" t="s">
        <v>54</v>
      </c>
      <c r="E29" s="33">
        <f>E30+E31</f>
        <v>27637</v>
      </c>
      <c r="F29" s="33">
        <f>F30+F31</f>
        <v>24893</v>
      </c>
    </row>
    <row r="30" spans="1:6" s="23" customFormat="1" ht="27" customHeight="1">
      <c r="A30" s="34" t="s">
        <v>55</v>
      </c>
      <c r="B30" s="33">
        <v>5532</v>
      </c>
      <c r="C30" s="33">
        <v>9418</v>
      </c>
      <c r="D30" s="35" t="s">
        <v>56</v>
      </c>
      <c r="E30" s="33">
        <v>25630</v>
      </c>
      <c r="F30" s="33">
        <v>22886</v>
      </c>
    </row>
    <row r="31" spans="1:6" s="23" customFormat="1" ht="27" customHeight="1">
      <c r="A31" s="38" t="s">
        <v>57</v>
      </c>
      <c r="B31" s="33"/>
      <c r="C31" s="37">
        <v>1923</v>
      </c>
      <c r="D31" s="35" t="s">
        <v>58</v>
      </c>
      <c r="E31" s="33">
        <v>2007</v>
      </c>
      <c r="F31" s="33">
        <v>2007</v>
      </c>
    </row>
    <row r="32" spans="1:6" s="23" customFormat="1" ht="27" customHeight="1">
      <c r="A32" s="34" t="s">
        <v>59</v>
      </c>
      <c r="B32" s="33">
        <v>2974</v>
      </c>
      <c r="C32" s="39"/>
      <c r="D32" s="34" t="s">
        <v>60</v>
      </c>
      <c r="E32" s="37">
        <v>4182</v>
      </c>
      <c r="F32" s="37">
        <v>4182</v>
      </c>
    </row>
    <row r="33" spans="1:6" s="23" customFormat="1" ht="27" customHeight="1">
      <c r="A33" s="34" t="s">
        <v>61</v>
      </c>
      <c r="B33" s="33"/>
      <c r="C33" s="33">
        <v>897</v>
      </c>
      <c r="D33" s="38" t="s">
        <v>62</v>
      </c>
      <c r="E33" s="37"/>
      <c r="F33" s="37">
        <v>11159</v>
      </c>
    </row>
    <row r="34" spans="1:6" s="23" customFormat="1" ht="27" customHeight="1">
      <c r="A34" s="34"/>
      <c r="B34" s="33"/>
      <c r="C34" s="33"/>
      <c r="D34" s="38" t="s">
        <v>63</v>
      </c>
      <c r="E34" s="37"/>
      <c r="F34" s="37">
        <v>11190</v>
      </c>
    </row>
    <row r="35" spans="1:6" s="23" customFormat="1" ht="27" customHeight="1">
      <c r="A35" s="40" t="s">
        <v>64</v>
      </c>
      <c r="B35" s="33">
        <f>B6+B25</f>
        <v>151819</v>
      </c>
      <c r="C35" s="33">
        <f>C6+C25</f>
        <v>129424</v>
      </c>
      <c r="D35" s="40" t="s">
        <v>65</v>
      </c>
      <c r="E35" s="33">
        <f>E6+E28</f>
        <v>151819</v>
      </c>
      <c r="F35" s="33">
        <f>F6+F28</f>
        <v>129424</v>
      </c>
    </row>
    <row r="36" ht="27" customHeight="1">
      <c r="D36" s="41"/>
    </row>
    <row r="37" ht="27" customHeight="1">
      <c r="D37" s="41"/>
    </row>
    <row r="38" ht="27" customHeight="1">
      <c r="D38" s="41"/>
    </row>
    <row r="39" ht="27" customHeight="1">
      <c r="D39" s="41"/>
    </row>
    <row r="40" ht="27" customHeight="1">
      <c r="D40" s="41"/>
    </row>
  </sheetData>
  <sheetProtection/>
  <mergeCells count="4">
    <mergeCell ref="A2:F2"/>
    <mergeCell ref="A3:F3"/>
    <mergeCell ref="A4:C4"/>
    <mergeCell ref="D4:F4"/>
  </mergeCells>
  <printOptions horizontalCentered="1"/>
  <pageMargins left="0.75" right="0.75" top="1.14" bottom="0.98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32"/>
  <sheetViews>
    <sheetView tabSelected="1" workbookViewId="0" topLeftCell="A7">
      <selection activeCell="H16" sqref="H16"/>
    </sheetView>
  </sheetViews>
  <sheetFormatPr defaultColWidth="9.00390625" defaultRowHeight="14.25"/>
  <cols>
    <col min="1" max="1" width="14.75390625" style="3" customWidth="1"/>
    <col min="2" max="2" width="8.125" style="3" customWidth="1"/>
    <col min="3" max="3" width="7.625" style="3" customWidth="1"/>
    <col min="4" max="4" width="6.50390625" style="3" customWidth="1"/>
    <col min="5" max="5" width="6.75390625" style="3" customWidth="1"/>
    <col min="6" max="6" width="7.625" style="3" customWidth="1"/>
    <col min="7" max="7" width="6.625" style="3" customWidth="1"/>
    <col min="8" max="8" width="38.25390625" style="4" customWidth="1"/>
    <col min="9" max="239" width="9.00390625" style="3" customWidth="1"/>
  </cols>
  <sheetData>
    <row r="1" ht="24.75" customHeight="1">
      <c r="A1" s="5" t="s">
        <v>66</v>
      </c>
    </row>
    <row r="2" spans="1:8" ht="36" customHeight="1">
      <c r="A2" s="6" t="s">
        <v>67</v>
      </c>
      <c r="B2" s="6"/>
      <c r="C2" s="6"/>
      <c r="D2" s="6"/>
      <c r="E2" s="6"/>
      <c r="F2" s="6"/>
      <c r="G2" s="6"/>
      <c r="H2" s="7"/>
    </row>
    <row r="3" spans="1:8" ht="20.25" customHeight="1">
      <c r="A3" s="8" t="s">
        <v>2</v>
      </c>
      <c r="B3" s="8"/>
      <c r="C3" s="8"/>
      <c r="D3" s="8"/>
      <c r="E3" s="8"/>
      <c r="F3" s="8"/>
      <c r="G3" s="8"/>
      <c r="H3" s="9"/>
    </row>
    <row r="4" spans="1:239" s="1" customFormat="1" ht="22.5" customHeight="1">
      <c r="A4" s="10" t="s">
        <v>68</v>
      </c>
      <c r="B4" s="11" t="s">
        <v>6</v>
      </c>
      <c r="C4" s="10" t="s">
        <v>69</v>
      </c>
      <c r="D4" s="10"/>
      <c r="E4" s="10"/>
      <c r="F4" s="10"/>
      <c r="G4" s="11" t="s">
        <v>7</v>
      </c>
      <c r="H4" s="11" t="s">
        <v>70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</row>
    <row r="5" spans="1:239" s="1" customFormat="1" ht="36" customHeight="1">
      <c r="A5" s="10"/>
      <c r="B5" s="11"/>
      <c r="C5" s="12" t="s">
        <v>71</v>
      </c>
      <c r="D5" s="12" t="s">
        <v>72</v>
      </c>
      <c r="E5" s="12" t="s">
        <v>73</v>
      </c>
      <c r="F5" s="12" t="s">
        <v>74</v>
      </c>
      <c r="G5" s="11"/>
      <c r="H5" s="1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</row>
    <row r="6" spans="1:8" s="2" customFormat="1" ht="21" customHeight="1">
      <c r="A6" s="13" t="s">
        <v>75</v>
      </c>
      <c r="B6" s="13">
        <f aca="true" t="shared" si="0" ref="B6:G6">SUM(B7:B27)</f>
        <v>120000</v>
      </c>
      <c r="C6" s="13">
        <f t="shared" si="0"/>
        <v>-42000</v>
      </c>
      <c r="D6" s="13">
        <f t="shared" si="0"/>
        <v>3886</v>
      </c>
      <c r="E6" s="13">
        <f t="shared" si="0"/>
        <v>-44587</v>
      </c>
      <c r="F6" s="13">
        <f t="shared" si="0"/>
        <v>-1299</v>
      </c>
      <c r="G6" s="14">
        <f t="shared" si="0"/>
        <v>78000</v>
      </c>
      <c r="H6" s="15"/>
    </row>
    <row r="7" spans="1:8" s="2" customFormat="1" ht="34.5" customHeight="1">
      <c r="A7" s="16" t="s">
        <v>11</v>
      </c>
      <c r="B7" s="17">
        <v>13903</v>
      </c>
      <c r="C7" s="17">
        <f>G7-B7</f>
        <v>128</v>
      </c>
      <c r="D7" s="17">
        <v>380</v>
      </c>
      <c r="E7" s="17"/>
      <c r="F7" s="17">
        <f>C7-D7-E7</f>
        <v>-252</v>
      </c>
      <c r="G7" s="14">
        <v>14031</v>
      </c>
      <c r="H7" s="18" t="s">
        <v>76</v>
      </c>
    </row>
    <row r="8" spans="1:8" s="2" customFormat="1" ht="24" customHeight="1">
      <c r="A8" s="16" t="s">
        <v>13</v>
      </c>
      <c r="B8" s="17">
        <v>5</v>
      </c>
      <c r="C8" s="17">
        <f>G8-B8</f>
        <v>0</v>
      </c>
      <c r="D8" s="17"/>
      <c r="E8" s="17"/>
      <c r="F8" s="17">
        <f aca="true" t="shared" si="1" ref="F8:F27">C8-D8-E8</f>
        <v>0</v>
      </c>
      <c r="G8" s="14">
        <v>5</v>
      </c>
      <c r="H8" s="18"/>
    </row>
    <row r="9" spans="1:8" s="2" customFormat="1" ht="34.5" customHeight="1">
      <c r="A9" s="16" t="s">
        <v>15</v>
      </c>
      <c r="B9" s="17">
        <v>1482</v>
      </c>
      <c r="C9" s="17">
        <f aca="true" t="shared" si="2" ref="C9:C28">G9-B9</f>
        <v>-82</v>
      </c>
      <c r="D9" s="17"/>
      <c r="E9" s="17"/>
      <c r="F9" s="17">
        <f t="shared" si="1"/>
        <v>-82</v>
      </c>
      <c r="G9" s="14">
        <v>1400</v>
      </c>
      <c r="H9" s="18" t="s">
        <v>77</v>
      </c>
    </row>
    <row r="10" spans="1:8" s="2" customFormat="1" ht="42" customHeight="1">
      <c r="A10" s="16" t="s">
        <v>17</v>
      </c>
      <c r="B10" s="17">
        <v>21519</v>
      </c>
      <c r="C10" s="17">
        <f t="shared" si="2"/>
        <v>-1084</v>
      </c>
      <c r="D10" s="17">
        <v>750</v>
      </c>
      <c r="E10" s="17">
        <v>-911</v>
      </c>
      <c r="F10" s="17">
        <f t="shared" si="1"/>
        <v>-923</v>
      </c>
      <c r="G10" s="14">
        <v>20435</v>
      </c>
      <c r="H10" s="15" t="s">
        <v>78</v>
      </c>
    </row>
    <row r="11" spans="1:8" s="2" customFormat="1" ht="34.5" customHeight="1">
      <c r="A11" s="16" t="s">
        <v>19</v>
      </c>
      <c r="B11" s="17">
        <v>2545</v>
      </c>
      <c r="C11" s="17">
        <f t="shared" si="2"/>
        <v>-979</v>
      </c>
      <c r="D11" s="17"/>
      <c r="E11" s="17"/>
      <c r="F11" s="17">
        <f t="shared" si="1"/>
        <v>-979</v>
      </c>
      <c r="G11" s="14">
        <v>1566</v>
      </c>
      <c r="H11" s="15" t="s">
        <v>79</v>
      </c>
    </row>
    <row r="12" spans="1:8" s="2" customFormat="1" ht="34.5" customHeight="1">
      <c r="A12" s="16" t="s">
        <v>21</v>
      </c>
      <c r="B12" s="17">
        <v>226</v>
      </c>
      <c r="C12" s="17">
        <f t="shared" si="2"/>
        <v>38</v>
      </c>
      <c r="D12" s="17"/>
      <c r="E12" s="17"/>
      <c r="F12" s="17">
        <f t="shared" si="1"/>
        <v>38</v>
      </c>
      <c r="G12" s="14">
        <v>264</v>
      </c>
      <c r="H12" s="15" t="s">
        <v>80</v>
      </c>
    </row>
    <row r="13" spans="1:8" s="2" customFormat="1" ht="45.75" customHeight="1">
      <c r="A13" s="16" t="s">
        <v>23</v>
      </c>
      <c r="B13" s="17">
        <v>53563</v>
      </c>
      <c r="C13" s="17">
        <f t="shared" si="2"/>
        <v>-43970</v>
      </c>
      <c r="D13" s="17"/>
      <c r="E13" s="17">
        <v>-43178</v>
      </c>
      <c r="F13" s="17">
        <f t="shared" si="1"/>
        <v>-792</v>
      </c>
      <c r="G13" s="14">
        <v>9593</v>
      </c>
      <c r="H13" s="19" t="s">
        <v>81</v>
      </c>
    </row>
    <row r="14" spans="1:8" s="2" customFormat="1" ht="36.75" customHeight="1">
      <c r="A14" s="16" t="s">
        <v>25</v>
      </c>
      <c r="B14" s="17">
        <v>4453</v>
      </c>
      <c r="C14" s="17">
        <f t="shared" si="2"/>
        <v>45</v>
      </c>
      <c r="D14" s="17"/>
      <c r="E14" s="17">
        <v>-161</v>
      </c>
      <c r="F14" s="17">
        <f t="shared" si="1"/>
        <v>206</v>
      </c>
      <c r="G14" s="14">
        <v>4498</v>
      </c>
      <c r="H14" s="19" t="s">
        <v>82</v>
      </c>
    </row>
    <row r="15" spans="1:8" s="2" customFormat="1" ht="42" customHeight="1">
      <c r="A15" s="16" t="s">
        <v>27</v>
      </c>
      <c r="B15" s="17">
        <v>2992</v>
      </c>
      <c r="C15" s="17">
        <f t="shared" si="2"/>
        <v>3005</v>
      </c>
      <c r="D15" s="17">
        <v>905</v>
      </c>
      <c r="E15" s="17">
        <v>2100</v>
      </c>
      <c r="F15" s="17">
        <f t="shared" si="1"/>
        <v>0</v>
      </c>
      <c r="G15" s="14">
        <v>5997</v>
      </c>
      <c r="H15" s="15" t="s">
        <v>83</v>
      </c>
    </row>
    <row r="16" spans="1:8" s="2" customFormat="1" ht="49.5" customHeight="1">
      <c r="A16" s="16" t="s">
        <v>29</v>
      </c>
      <c r="B16" s="17">
        <v>11005</v>
      </c>
      <c r="C16" s="17">
        <f t="shared" si="2"/>
        <v>783</v>
      </c>
      <c r="D16" s="17"/>
      <c r="E16" s="17">
        <v>-1217</v>
      </c>
      <c r="F16" s="17">
        <f t="shared" si="1"/>
        <v>2000</v>
      </c>
      <c r="G16" s="14">
        <v>11788</v>
      </c>
      <c r="H16" s="15" t="s">
        <v>84</v>
      </c>
    </row>
    <row r="17" spans="1:8" s="2" customFormat="1" ht="42.75" customHeight="1">
      <c r="A17" s="16" t="s">
        <v>31</v>
      </c>
      <c r="B17" s="17">
        <v>731</v>
      </c>
      <c r="C17" s="17">
        <f t="shared" si="2"/>
        <v>-118</v>
      </c>
      <c r="D17" s="17">
        <v>79</v>
      </c>
      <c r="E17" s="17">
        <v>-80</v>
      </c>
      <c r="F17" s="17">
        <f t="shared" si="1"/>
        <v>-117</v>
      </c>
      <c r="G17" s="14">
        <v>613</v>
      </c>
      <c r="H17" s="15" t="s">
        <v>85</v>
      </c>
    </row>
    <row r="18" spans="1:8" s="2" customFormat="1" ht="34.5" customHeight="1">
      <c r="A18" s="16" t="s">
        <v>33</v>
      </c>
      <c r="B18" s="17">
        <v>256</v>
      </c>
      <c r="C18" s="17">
        <f t="shared" si="2"/>
        <v>195</v>
      </c>
      <c r="D18" s="17"/>
      <c r="E18" s="17">
        <v>195</v>
      </c>
      <c r="F18" s="17">
        <f t="shared" si="1"/>
        <v>0</v>
      </c>
      <c r="G18" s="14">
        <v>451</v>
      </c>
      <c r="H18" s="15" t="s">
        <v>86</v>
      </c>
    </row>
    <row r="19" spans="1:8" s="2" customFormat="1" ht="39" customHeight="1">
      <c r="A19" s="16" t="s">
        <v>35</v>
      </c>
      <c r="B19" s="17"/>
      <c r="C19" s="17">
        <f t="shared" si="2"/>
        <v>315</v>
      </c>
      <c r="D19" s="17"/>
      <c r="E19" s="17">
        <v>315</v>
      </c>
      <c r="F19" s="17">
        <f t="shared" si="1"/>
        <v>0</v>
      </c>
      <c r="G19" s="14">
        <v>315</v>
      </c>
      <c r="H19" s="15" t="s">
        <v>87</v>
      </c>
    </row>
    <row r="20" spans="1:8" s="2" customFormat="1" ht="34.5" customHeight="1">
      <c r="A20" s="16" t="s">
        <v>37</v>
      </c>
      <c r="B20" s="17">
        <v>61</v>
      </c>
      <c r="C20" s="17">
        <f t="shared" si="2"/>
        <v>459</v>
      </c>
      <c r="D20" s="17"/>
      <c r="E20" s="17"/>
      <c r="F20" s="17">
        <f t="shared" si="1"/>
        <v>459</v>
      </c>
      <c r="G20" s="14">
        <v>520</v>
      </c>
      <c r="H20" s="15" t="s">
        <v>88</v>
      </c>
    </row>
    <row r="21" spans="1:8" s="2" customFormat="1" ht="34.5" customHeight="1">
      <c r="A21" s="16" t="s">
        <v>39</v>
      </c>
      <c r="B21" s="17"/>
      <c r="C21" s="17">
        <f t="shared" si="2"/>
        <v>9</v>
      </c>
      <c r="D21" s="17"/>
      <c r="E21" s="17">
        <v>9</v>
      </c>
      <c r="F21" s="17">
        <f t="shared" si="1"/>
        <v>0</v>
      </c>
      <c r="G21" s="14">
        <v>9</v>
      </c>
      <c r="H21" s="15" t="s">
        <v>89</v>
      </c>
    </row>
    <row r="22" spans="1:8" s="2" customFormat="1" ht="58.5" customHeight="1">
      <c r="A22" s="16" t="s">
        <v>41</v>
      </c>
      <c r="B22" s="17">
        <v>4545</v>
      </c>
      <c r="C22" s="17">
        <f t="shared" si="2"/>
        <v>-37</v>
      </c>
      <c r="D22" s="17">
        <v>1772</v>
      </c>
      <c r="E22" s="17">
        <v>-1809</v>
      </c>
      <c r="F22" s="17">
        <f t="shared" si="1"/>
        <v>0</v>
      </c>
      <c r="G22" s="14">
        <v>4508</v>
      </c>
      <c r="H22" s="15" t="s">
        <v>90</v>
      </c>
    </row>
    <row r="23" spans="1:8" s="2" customFormat="1" ht="34.5" customHeight="1">
      <c r="A23" s="16" t="s">
        <v>43</v>
      </c>
      <c r="B23" s="17">
        <v>672</v>
      </c>
      <c r="C23" s="17">
        <f t="shared" si="2"/>
        <v>449</v>
      </c>
      <c r="D23" s="17"/>
      <c r="E23" s="17">
        <v>150</v>
      </c>
      <c r="F23" s="17">
        <f t="shared" si="1"/>
        <v>299</v>
      </c>
      <c r="G23" s="14">
        <v>1121</v>
      </c>
      <c r="H23" s="15" t="s">
        <v>91</v>
      </c>
    </row>
    <row r="24" spans="1:8" s="2" customFormat="1" ht="34.5" customHeight="1">
      <c r="A24" s="16" t="s">
        <v>44</v>
      </c>
      <c r="B24" s="17">
        <v>1200</v>
      </c>
      <c r="C24" s="17">
        <f t="shared" si="2"/>
        <v>-1200</v>
      </c>
      <c r="D24" s="17"/>
      <c r="E24" s="17"/>
      <c r="F24" s="17">
        <f t="shared" si="1"/>
        <v>-1200</v>
      </c>
      <c r="G24" s="14">
        <v>0</v>
      </c>
      <c r="H24" s="15" t="s">
        <v>92</v>
      </c>
    </row>
    <row r="25" spans="1:8" s="2" customFormat="1" ht="24" customHeight="1">
      <c r="A25" s="16" t="s">
        <v>46</v>
      </c>
      <c r="B25" s="17">
        <v>16</v>
      </c>
      <c r="C25" s="17">
        <f t="shared" si="2"/>
        <v>0</v>
      </c>
      <c r="D25" s="17"/>
      <c r="E25" s="17"/>
      <c r="F25" s="17">
        <f t="shared" si="1"/>
        <v>0</v>
      </c>
      <c r="G25" s="14">
        <v>16</v>
      </c>
      <c r="H25" s="15"/>
    </row>
    <row r="26" spans="1:8" s="2" customFormat="1" ht="33" customHeight="1">
      <c r="A26" s="16" t="s">
        <v>48</v>
      </c>
      <c r="B26" s="17">
        <v>810</v>
      </c>
      <c r="C26" s="17">
        <f t="shared" si="2"/>
        <v>50</v>
      </c>
      <c r="D26" s="17"/>
      <c r="E26" s="17"/>
      <c r="F26" s="17">
        <f t="shared" si="1"/>
        <v>50</v>
      </c>
      <c r="G26" s="14">
        <v>860</v>
      </c>
      <c r="H26" s="15" t="s">
        <v>93</v>
      </c>
    </row>
    <row r="27" spans="1:8" s="2" customFormat="1" ht="30.75" customHeight="1">
      <c r="A27" s="16" t="s">
        <v>50</v>
      </c>
      <c r="B27" s="17">
        <v>16</v>
      </c>
      <c r="C27" s="17">
        <f t="shared" si="2"/>
        <v>-6</v>
      </c>
      <c r="D27" s="17"/>
      <c r="E27" s="17"/>
      <c r="F27" s="17">
        <f t="shared" si="1"/>
        <v>-6</v>
      </c>
      <c r="G27" s="14">
        <v>10</v>
      </c>
      <c r="H27" s="15" t="s">
        <v>94</v>
      </c>
    </row>
    <row r="28" ht="22.5" customHeight="1">
      <c r="C28" s="20"/>
    </row>
    <row r="29" ht="22.5" customHeight="1">
      <c r="C29" s="20"/>
    </row>
    <row r="30" ht="22.5" customHeight="1">
      <c r="C30" s="20"/>
    </row>
    <row r="31" ht="14.25">
      <c r="C31" s="20"/>
    </row>
    <row r="32" ht="14.25">
      <c r="C32" s="20"/>
    </row>
  </sheetData>
  <sheetProtection/>
  <mergeCells count="7">
    <mergeCell ref="A2:H2"/>
    <mergeCell ref="A3:H3"/>
    <mergeCell ref="C4:F4"/>
    <mergeCell ref="A4:A5"/>
    <mergeCell ref="B4:B5"/>
    <mergeCell ref="G4:G5"/>
    <mergeCell ref="H4:H5"/>
  </mergeCells>
  <printOptions horizontalCentered="1"/>
  <pageMargins left="0.16" right="0.16" top="1.14" bottom="0.98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2017-11-23T11:49:12Z</cp:lastPrinted>
  <dcterms:created xsi:type="dcterms:W3CDTF">2016-11-24T02:51:29Z</dcterms:created>
  <dcterms:modified xsi:type="dcterms:W3CDTF">2021-10-26T01:44:52Z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149323FBEF124ACF993B5378790DE225</vt:lpwstr>
  </property>
</Properties>
</file>